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Anexa nr.1" sheetId="6" r:id="rId1"/>
    <sheet name="Raport_Modif Q_Liliacului" sheetId="1" state="hidden" r:id="rId2"/>
  </sheets>
  <definedNames>
    <definedName name="_xlnm.Print_Area" localSheetId="0">'Anexa nr.1'!$A$1:$G$31</definedName>
    <definedName name="_xlnm.Print_Area" localSheetId="1">'Raport_Modif Q_Liliacului'!$A$1:$G$26</definedName>
  </definedNames>
  <calcPr calcId="145621"/>
</workbook>
</file>

<file path=xl/calcChain.xml><?xml version="1.0" encoding="utf-8"?>
<calcChain xmlns="http://schemas.openxmlformats.org/spreadsheetml/2006/main">
  <c r="A7" i="6" l="1"/>
  <c r="C26" i="6" l="1"/>
  <c r="B26" i="6"/>
  <c r="A26" i="6"/>
  <c r="F27" i="6"/>
  <c r="D27" i="6"/>
  <c r="D22" i="1"/>
  <c r="H22" i="1" s="1"/>
  <c r="G22" i="1"/>
  <c r="G27" i="6" s="1"/>
  <c r="F22" i="1"/>
  <c r="E22" i="1"/>
  <c r="E27" i="6" s="1"/>
  <c r="G21" i="1"/>
  <c r="G26" i="6" s="1"/>
  <c r="F21" i="1"/>
  <c r="F26" i="6" s="1"/>
  <c r="E21" i="1"/>
  <c r="E26" i="6" s="1"/>
  <c r="D21" i="1"/>
  <c r="D26" i="6" s="1"/>
  <c r="D24" i="6"/>
  <c r="D23" i="6"/>
  <c r="D22" i="6"/>
  <c r="D21" i="6"/>
  <c r="D20" i="6"/>
  <c r="D19" i="6"/>
  <c r="D18" i="6"/>
  <c r="D17" i="6"/>
  <c r="D14" i="6"/>
  <c r="G14" i="6"/>
  <c r="F14" i="6"/>
  <c r="E14" i="6"/>
  <c r="G13" i="6"/>
  <c r="F13" i="6"/>
  <c r="E13" i="6"/>
  <c r="D13" i="6"/>
  <c r="H21" i="1" l="1"/>
  <c r="I9" i="1"/>
  <c r="H9" i="1"/>
  <c r="I8" i="1"/>
  <c r="H8" i="1"/>
  <c r="I22" i="1"/>
  <c r="I21" i="1"/>
</calcChain>
</file>

<file path=xl/sharedStrings.xml><?xml version="1.0" encoding="utf-8"?>
<sst xmlns="http://schemas.openxmlformats.org/spreadsheetml/2006/main" count="81" uniqueCount="38">
  <si>
    <t>PRINCIPALII INDICATORI TEHNICO - ECONOMICI</t>
  </si>
  <si>
    <t>mii lei</t>
  </si>
  <si>
    <t>din care C+M</t>
  </si>
  <si>
    <t>mii euro</t>
  </si>
  <si>
    <t>km</t>
  </si>
  <si>
    <t>luni</t>
  </si>
  <si>
    <t>ani</t>
  </si>
  <si>
    <t>racord GS</t>
  </si>
  <si>
    <t>racorduri</t>
  </si>
  <si>
    <t>Anexa la Raportul de specialitate nr._________/_________</t>
  </si>
  <si>
    <t>Capacități totale, din care:</t>
  </si>
  <si>
    <t>Durata de realizare a investiției</t>
  </si>
  <si>
    <t>Durata de recuperare a investiției din profitul net + amortismente</t>
  </si>
  <si>
    <t>din care anul I</t>
  </si>
  <si>
    <t>Durata de viață a rețelelor publice</t>
  </si>
  <si>
    <t>conducta canalizare pluvială</t>
  </si>
  <si>
    <t>conducta canalizare menajeră</t>
  </si>
  <si>
    <t>Valoare fără TVA</t>
  </si>
  <si>
    <t>Valoare cu TVA</t>
  </si>
  <si>
    <t xml:space="preserve"> mii lei </t>
  </si>
  <si>
    <t>Investiție</t>
  </si>
  <si>
    <t>1 euro = 4,4788 lei curs B.N.R. 15.12.2014</t>
  </si>
  <si>
    <t>Eșalonarea investiției  INV/ C+M</t>
  </si>
  <si>
    <t>II-C.</t>
  </si>
  <si>
    <t>Extindere rețea publică de canalizare pe strada Liliacului, Sector 1, București</t>
  </si>
  <si>
    <t>2.545,286/ 1.661,096</t>
  </si>
  <si>
    <t>DIN CARE C+M</t>
  </si>
  <si>
    <t>DIRECTOR INVESTIŢII</t>
  </si>
  <si>
    <t>2.675,706/1.775,670</t>
  </si>
  <si>
    <t>TOTAL INVESTIŢII CANAL PE STRADA LILIACULUI</t>
  </si>
  <si>
    <t>DANIELA BĂLĂCEANU</t>
  </si>
  <si>
    <t>Întocmit,  IULIANA POP</t>
  </si>
  <si>
    <t>Anexa nr.1</t>
  </si>
  <si>
    <t>la Hotărârea Consiliului Local</t>
  </si>
  <si>
    <t>PREŞEDINTE DE ŞEDINŢĂ,</t>
  </si>
  <si>
    <t>Adrian Tănăsescu</t>
  </si>
  <si>
    <t>Modificarea Hotărârii Consiliului Local al Lectorului 1 nr. 133/28.07.2015 privind cheltuielile de capital necesare realizării obiectivului de extindere reţele publice de apă și canalizare pe unele străzi  din Sectorul 1 al Municipiului Bucureşti</t>
  </si>
  <si>
    <t>nr.39/31.03.2016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</si>
</sst>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"/>
    <numFmt numFmtId="166" formatCode="0.000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3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4"/>
    </xf>
    <xf numFmtId="3" fontId="1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2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" fontId="8" fillId="0" borderId="0" xfId="0" applyNumberFormat="1" applyFont="1" applyBorder="1" applyAlignment="1">
      <alignment horizontal="center" vertical="center" wrapText="1"/>
    </xf>
    <xf numFmtId="17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BreakPreview" zoomScaleNormal="100" zoomScaleSheetLayoutView="100" workbookViewId="0">
      <selection activeCell="A8" sqref="A8:G8"/>
    </sheetView>
  </sheetViews>
  <sheetFormatPr defaultRowHeight="12.75" x14ac:dyDescent="0.25"/>
  <cols>
    <col min="1" max="1" width="4.5703125" style="1" customWidth="1"/>
    <col min="2" max="2" width="40.85546875" style="1" customWidth="1"/>
    <col min="3" max="3" width="5.42578125" style="1" customWidth="1"/>
    <col min="4" max="4" width="10.28515625" style="1" customWidth="1"/>
    <col min="5" max="5" width="10" style="1" customWidth="1"/>
    <col min="6" max="6" width="9.5703125" style="1" customWidth="1"/>
    <col min="7" max="7" width="9.140625" style="1" customWidth="1"/>
    <col min="8" max="16384" width="9.140625" style="1"/>
  </cols>
  <sheetData>
    <row r="1" spans="1:11" s="3" customFormat="1" ht="13.5" customHeight="1" x14ac:dyDescent="0.25">
      <c r="E1" s="44" t="s">
        <v>32</v>
      </c>
      <c r="F1" s="44"/>
      <c r="G1" s="44"/>
    </row>
    <row r="2" spans="1:11" s="3" customFormat="1" ht="13.5" customHeight="1" x14ac:dyDescent="0.25">
      <c r="E2" s="44" t="s">
        <v>33</v>
      </c>
      <c r="F2" s="44"/>
      <c r="G2" s="44"/>
    </row>
    <row r="3" spans="1:11" s="3" customFormat="1" ht="13.5" customHeight="1" x14ac:dyDescent="0.25">
      <c r="E3" s="44" t="s">
        <v>37</v>
      </c>
      <c r="F3" s="44"/>
      <c r="G3" s="44"/>
    </row>
    <row r="4" spans="1:11" s="3" customFormat="1" ht="13.5" customHeight="1" x14ac:dyDescent="0.25">
      <c r="E4" s="44" t="s">
        <v>34</v>
      </c>
      <c r="F4" s="44"/>
      <c r="G4" s="44"/>
    </row>
    <row r="5" spans="1:11" s="3" customFormat="1" ht="13.5" customHeight="1" x14ac:dyDescent="0.25">
      <c r="E5" s="44" t="s">
        <v>35</v>
      </c>
      <c r="F5" s="44"/>
      <c r="G5" s="44"/>
    </row>
    <row r="6" spans="1:11" s="3" customFormat="1" ht="51.75" customHeight="1" x14ac:dyDescent="0.25"/>
    <row r="7" spans="1:11" s="30" customFormat="1" ht="42" customHeight="1" x14ac:dyDescent="0.25">
      <c r="A7" s="54" t="str">
        <f>'Raport_Modif Q_Liliacului'!A2:G2</f>
        <v>Modificarea Hotărârii Consiliului Local al Lectorului 1 nr. 133/28.07.2015 privind cheltuielile de capital necesare realizării obiectivului de extindere reţele publice de apă și canalizare pe unele străzi  din Sectorul 1 al Municipiului Bucureşti</v>
      </c>
      <c r="B7" s="54"/>
      <c r="C7" s="54"/>
      <c r="D7" s="54"/>
      <c r="E7" s="54"/>
      <c r="F7" s="54"/>
      <c r="G7" s="54"/>
      <c r="H7" s="31"/>
      <c r="I7" s="31"/>
      <c r="J7" s="31"/>
    </row>
    <row r="8" spans="1:11" s="30" customFormat="1" ht="25.5" customHeight="1" x14ac:dyDescent="0.25">
      <c r="A8" s="52" t="s">
        <v>0</v>
      </c>
      <c r="B8" s="52"/>
      <c r="C8" s="52"/>
      <c r="D8" s="52"/>
      <c r="E8" s="52"/>
      <c r="F8" s="52"/>
      <c r="G8" s="52"/>
      <c r="H8" s="31"/>
      <c r="I8" s="31"/>
      <c r="J8" s="31"/>
    </row>
    <row r="9" spans="1:11" ht="19.5" customHeight="1" thickBot="1" x14ac:dyDescent="0.3">
      <c r="A9" s="21"/>
      <c r="B9" s="21"/>
      <c r="C9" s="21"/>
      <c r="D9" s="55" t="s">
        <v>21</v>
      </c>
      <c r="E9" s="55"/>
      <c r="F9" s="55"/>
      <c r="G9" s="55"/>
    </row>
    <row r="10" spans="1:11" s="3" customFormat="1" ht="17.25" customHeight="1" x14ac:dyDescent="0.25">
      <c r="A10" s="13" t="s">
        <v>23</v>
      </c>
      <c r="B10" s="3" t="s">
        <v>24</v>
      </c>
    </row>
    <row r="11" spans="1:11" ht="17.25" customHeight="1" x14ac:dyDescent="0.25">
      <c r="A11" s="6"/>
      <c r="B11" s="4"/>
      <c r="C11" s="4"/>
      <c r="D11" s="53" t="s">
        <v>17</v>
      </c>
      <c r="E11" s="53"/>
      <c r="F11" s="53" t="s">
        <v>18</v>
      </c>
      <c r="G11" s="53"/>
    </row>
    <row r="12" spans="1:11" ht="17.25" customHeight="1" x14ac:dyDescent="0.25">
      <c r="A12" s="6"/>
      <c r="B12" s="2"/>
      <c r="C12" s="2"/>
      <c r="D12" s="5" t="s">
        <v>19</v>
      </c>
      <c r="E12" s="5" t="s">
        <v>3</v>
      </c>
      <c r="F12" s="5" t="s">
        <v>19</v>
      </c>
      <c r="G12" s="5" t="s">
        <v>3</v>
      </c>
    </row>
    <row r="13" spans="1:11" s="3" customFormat="1" ht="17.25" customHeight="1" x14ac:dyDescent="0.25">
      <c r="A13" s="6">
        <v>1</v>
      </c>
      <c r="B13" s="2" t="s">
        <v>20</v>
      </c>
      <c r="C13" s="2"/>
      <c r="D13" s="24">
        <f>'Raport_Modif Q_Liliacului'!D8</f>
        <v>2157.8270000000002</v>
      </c>
      <c r="E13" s="24">
        <f>'Raport_Modif Q_Liliacului'!E8</f>
        <v>481.78699999999998</v>
      </c>
      <c r="F13" s="24">
        <f>'Raport_Modif Q_Liliacului'!F8</f>
        <v>2675.7060000000001</v>
      </c>
      <c r="G13" s="24">
        <f>'Raport_Modif Q_Liliacului'!G8</f>
        <v>597.41600000000005</v>
      </c>
      <c r="H13" s="32"/>
      <c r="I13" s="32"/>
      <c r="J13" s="32"/>
      <c r="K13" s="32"/>
    </row>
    <row r="14" spans="1:11" s="3" customFormat="1" ht="17.25" customHeight="1" x14ac:dyDescent="0.25">
      <c r="A14" s="6"/>
      <c r="B14" s="19" t="s">
        <v>2</v>
      </c>
      <c r="C14" s="7"/>
      <c r="D14" s="24">
        <f>'Raport_Modif Q_Liliacului'!D9</f>
        <v>1431.992</v>
      </c>
      <c r="E14" s="24">
        <f>'Raport_Modif Q_Liliacului'!E9</f>
        <v>319.72699999999998</v>
      </c>
      <c r="F14" s="24">
        <f>'Raport_Modif Q_Liliacului'!F9</f>
        <v>1775.67</v>
      </c>
      <c r="G14" s="24">
        <f>'Raport_Modif Q_Liliacului'!G9</f>
        <v>396.46100000000001</v>
      </c>
      <c r="H14" s="32"/>
      <c r="I14" s="32"/>
      <c r="J14" s="32"/>
      <c r="K14" s="32"/>
    </row>
    <row r="15" spans="1:11" ht="17.25" customHeight="1" x14ac:dyDescent="0.25">
      <c r="A15" s="6">
        <v>2</v>
      </c>
      <c r="B15" s="2" t="s">
        <v>22</v>
      </c>
      <c r="C15" s="15" t="s">
        <v>1</v>
      </c>
      <c r="F15" s="8" t="s">
        <v>25</v>
      </c>
      <c r="G15" s="2"/>
      <c r="J15" s="2"/>
      <c r="K15" s="2"/>
    </row>
    <row r="16" spans="1:11" ht="17.25" customHeight="1" x14ac:dyDescent="0.25">
      <c r="A16" s="6"/>
      <c r="B16" s="19" t="s">
        <v>13</v>
      </c>
      <c r="C16" s="15" t="s">
        <v>1</v>
      </c>
      <c r="F16" s="8" t="s">
        <v>25</v>
      </c>
      <c r="G16" s="2"/>
      <c r="J16" s="2"/>
      <c r="K16" s="2"/>
    </row>
    <row r="17" spans="1:11" ht="17.25" customHeight="1" x14ac:dyDescent="0.25">
      <c r="A17" s="6">
        <v>3</v>
      </c>
      <c r="B17" s="2" t="s">
        <v>10</v>
      </c>
      <c r="C17" s="15" t="s">
        <v>4</v>
      </c>
      <c r="D17" s="9">
        <f>'Raport_Modif Q_Liliacului'!D12</f>
        <v>1.528</v>
      </c>
      <c r="H17" s="33"/>
    </row>
    <row r="18" spans="1:11" ht="17.25" customHeight="1" x14ac:dyDescent="0.25">
      <c r="A18" s="6"/>
      <c r="B18" s="19" t="s">
        <v>15</v>
      </c>
      <c r="C18" s="15" t="s">
        <v>4</v>
      </c>
      <c r="D18" s="9">
        <f>'Raport_Modif Q_Liliacului'!D13</f>
        <v>0.47699999999999998</v>
      </c>
      <c r="H18" s="33"/>
    </row>
    <row r="19" spans="1:11" ht="17.25" customHeight="1" x14ac:dyDescent="0.25">
      <c r="A19" s="6"/>
      <c r="B19" s="19" t="s">
        <v>16</v>
      </c>
      <c r="C19" s="15" t="s">
        <v>4</v>
      </c>
      <c r="D19" s="9">
        <f>'Raport_Modif Q_Liliacului'!D14</f>
        <v>0.56200000000000006</v>
      </c>
      <c r="H19" s="33"/>
    </row>
    <row r="20" spans="1:11" ht="17.25" customHeight="1" x14ac:dyDescent="0.25">
      <c r="A20" s="6"/>
      <c r="B20" s="19" t="s">
        <v>7</v>
      </c>
      <c r="C20" s="15" t="s">
        <v>4</v>
      </c>
      <c r="D20" s="9">
        <f>'Raport_Modif Q_Liliacului'!D15</f>
        <v>0.06</v>
      </c>
      <c r="H20" s="33"/>
    </row>
    <row r="21" spans="1:11" ht="17.25" customHeight="1" x14ac:dyDescent="0.25">
      <c r="A21" s="6"/>
      <c r="B21" s="19" t="s">
        <v>8</v>
      </c>
      <c r="C21" s="15" t="s">
        <v>4</v>
      </c>
      <c r="D21" s="9">
        <f>'Raport_Modif Q_Liliacului'!D16</f>
        <v>0.42899999999999999</v>
      </c>
      <c r="H21" s="14"/>
    </row>
    <row r="22" spans="1:11" ht="17.25" customHeight="1" x14ac:dyDescent="0.25">
      <c r="A22" s="6">
        <v>4</v>
      </c>
      <c r="B22" s="2" t="s">
        <v>11</v>
      </c>
      <c r="C22" s="15" t="s">
        <v>5</v>
      </c>
      <c r="D22" s="10">
        <f>'Raport_Modif Q_Liliacului'!D17</f>
        <v>2</v>
      </c>
      <c r="H22" s="14"/>
    </row>
    <row r="23" spans="1:11" ht="24.75" customHeight="1" x14ac:dyDescent="0.25">
      <c r="A23" s="6">
        <v>5</v>
      </c>
      <c r="B23" s="11" t="s">
        <v>12</v>
      </c>
      <c r="C23" s="15" t="s">
        <v>6</v>
      </c>
      <c r="D23" s="12">
        <f>'Raport_Modif Q_Liliacului'!D18</f>
        <v>44.5</v>
      </c>
      <c r="E23" s="2"/>
      <c r="F23" s="2"/>
      <c r="G23" s="2"/>
      <c r="H23" s="34"/>
    </row>
    <row r="24" spans="1:11" ht="17.25" customHeight="1" thickBot="1" x14ac:dyDescent="0.3">
      <c r="A24" s="20">
        <v>6</v>
      </c>
      <c r="B24" s="21" t="s">
        <v>14</v>
      </c>
      <c r="C24" s="22" t="s">
        <v>6</v>
      </c>
      <c r="D24" s="23">
        <f>'Raport_Modif Q_Liliacului'!D19</f>
        <v>50</v>
      </c>
      <c r="E24" s="21"/>
      <c r="F24" s="21"/>
      <c r="G24" s="21"/>
      <c r="H24" s="14"/>
      <c r="I24" s="32"/>
      <c r="J24" s="32"/>
      <c r="K24" s="32"/>
    </row>
    <row r="25" spans="1:11" s="2" customFormat="1" ht="13.5" thickBot="1" x14ac:dyDescent="0.3">
      <c r="A25" s="6"/>
      <c r="B25" s="17"/>
      <c r="C25" s="17"/>
      <c r="D25" s="6"/>
      <c r="E25" s="6"/>
    </row>
    <row r="26" spans="1:11" s="25" customFormat="1" ht="15" customHeight="1" x14ac:dyDescent="0.25">
      <c r="A26" s="45" t="str">
        <f>'Raport_Modif Q_Liliacului'!A21</f>
        <v>TOTAL INVESTIŢII CANAL PE STRADA LILIACULUI</v>
      </c>
      <c r="B26" s="46">
        <f>'Raport_Modif Q_Liliacului'!B21</f>
        <v>0</v>
      </c>
      <c r="C26" s="47">
        <f>'Raport_Modif Q_Liliacului'!C21</f>
        <v>0</v>
      </c>
      <c r="D26" s="26">
        <f>'Raport_Modif Q_Liliacului'!D21</f>
        <v>2157.8270000000002</v>
      </c>
      <c r="E26" s="26">
        <f>'Raport_Modif Q_Liliacului'!E21</f>
        <v>481.78699999999998</v>
      </c>
      <c r="F26" s="26">
        <f>'Raport_Modif Q_Liliacului'!F21</f>
        <v>2675.7060000000001</v>
      </c>
      <c r="G26" s="27">
        <f>'Raport_Modif Q_Liliacului'!G21</f>
        <v>597.41600000000005</v>
      </c>
    </row>
    <row r="27" spans="1:11" s="25" customFormat="1" ht="15" customHeight="1" thickBot="1" x14ac:dyDescent="0.3">
      <c r="A27" s="48" t="s">
        <v>26</v>
      </c>
      <c r="B27" s="49"/>
      <c r="C27" s="50"/>
      <c r="D27" s="28">
        <f>'Raport_Modif Q_Liliacului'!D22</f>
        <v>1431.992</v>
      </c>
      <c r="E27" s="28">
        <f>'Raport_Modif Q_Liliacului'!E22</f>
        <v>319.72699999999998</v>
      </c>
      <c r="F27" s="28">
        <f>'Raport_Modif Q_Liliacului'!F22</f>
        <v>1775.67</v>
      </c>
      <c r="G27" s="29">
        <f>'Raport_Modif Q_Liliacului'!G22</f>
        <v>396.46100000000001</v>
      </c>
    </row>
    <row r="28" spans="1:11" s="2" customFormat="1" x14ac:dyDescent="0.25">
      <c r="A28" s="6"/>
      <c r="D28" s="6"/>
      <c r="E28" s="6"/>
    </row>
    <row r="29" spans="1:11" s="2" customFormat="1" x14ac:dyDescent="0.25">
      <c r="B29" s="13"/>
    </row>
    <row r="30" spans="1:11" s="2" customFormat="1" x14ac:dyDescent="0.25">
      <c r="B30" s="13"/>
    </row>
    <row r="31" spans="1:11" s="2" customFormat="1" ht="28.5" customHeight="1" x14ac:dyDescent="0.25">
      <c r="D31" s="51"/>
      <c r="E31" s="51"/>
      <c r="F31" s="51"/>
      <c r="G31" s="51"/>
    </row>
    <row r="32" spans="1:11" s="2" customFormat="1" x14ac:dyDescent="0.25"/>
    <row r="33" spans="1:5" s="2" customFormat="1" x14ac:dyDescent="0.25">
      <c r="A33" s="16"/>
      <c r="B33" s="16"/>
      <c r="C33" s="16"/>
      <c r="D33" s="16"/>
      <c r="E33" s="16"/>
    </row>
    <row r="34" spans="1:5" s="2" customFormat="1" x14ac:dyDescent="0.25">
      <c r="A34" s="16"/>
      <c r="B34" s="16"/>
      <c r="C34" s="16"/>
      <c r="D34" s="16"/>
      <c r="E34" s="16"/>
    </row>
    <row r="35" spans="1:5" s="2" customFormat="1" x14ac:dyDescent="0.25">
      <c r="A35" s="6"/>
      <c r="D35" s="6"/>
      <c r="E35" s="10"/>
    </row>
    <row r="36" spans="1:5" s="2" customFormat="1" x14ac:dyDescent="0.25">
      <c r="A36" s="6"/>
      <c r="B36" s="17"/>
      <c r="C36" s="17"/>
      <c r="D36" s="6"/>
      <c r="E36" s="10"/>
    </row>
    <row r="37" spans="1:5" s="2" customFormat="1" x14ac:dyDescent="0.25">
      <c r="A37" s="6"/>
      <c r="D37" s="6"/>
      <c r="E37" s="10"/>
    </row>
    <row r="38" spans="1:5" s="2" customFormat="1" x14ac:dyDescent="0.25">
      <c r="A38" s="6"/>
      <c r="D38" s="6"/>
      <c r="E38" s="10"/>
    </row>
    <row r="39" spans="1:5" s="2" customFormat="1" x14ac:dyDescent="0.25">
      <c r="A39" s="6"/>
      <c r="D39" s="6"/>
      <c r="E39" s="10"/>
    </row>
    <row r="40" spans="1:5" s="2" customFormat="1" x14ac:dyDescent="0.25">
      <c r="A40" s="6"/>
      <c r="B40" s="17"/>
      <c r="C40" s="17"/>
      <c r="D40" s="6"/>
      <c r="E40" s="10"/>
    </row>
    <row r="41" spans="1:5" s="2" customFormat="1" x14ac:dyDescent="0.25">
      <c r="A41" s="6"/>
      <c r="B41" s="17"/>
      <c r="C41" s="17"/>
      <c r="D41" s="6"/>
      <c r="E41" s="10"/>
    </row>
    <row r="42" spans="1:5" s="2" customFormat="1" x14ac:dyDescent="0.25">
      <c r="A42" s="6"/>
      <c r="B42" s="17"/>
      <c r="C42" s="17"/>
      <c r="D42" s="6"/>
      <c r="E42" s="10"/>
    </row>
    <row r="43" spans="1:5" s="2" customFormat="1" x14ac:dyDescent="0.25">
      <c r="A43" s="6"/>
      <c r="D43" s="6"/>
      <c r="E43" s="10"/>
    </row>
    <row r="44" spans="1:5" s="2" customFormat="1" x14ac:dyDescent="0.25">
      <c r="A44" s="6"/>
      <c r="B44" s="17"/>
      <c r="C44" s="17"/>
      <c r="D44" s="6"/>
      <c r="E44" s="6"/>
    </row>
    <row r="45" spans="1:5" s="2" customFormat="1" x14ac:dyDescent="0.25">
      <c r="A45" s="6"/>
      <c r="B45" s="17"/>
      <c r="C45" s="17"/>
      <c r="D45" s="6"/>
      <c r="E45" s="6"/>
    </row>
    <row r="46" spans="1:5" s="2" customFormat="1" x14ac:dyDescent="0.25">
      <c r="A46" s="6"/>
      <c r="B46" s="17"/>
      <c r="C46" s="17"/>
      <c r="D46" s="6"/>
      <c r="E46" s="6"/>
    </row>
    <row r="47" spans="1:5" s="2" customFormat="1" x14ac:dyDescent="0.25">
      <c r="A47" s="6"/>
      <c r="B47" s="17"/>
      <c r="C47" s="17"/>
      <c r="D47" s="6"/>
      <c r="E47" s="6"/>
    </row>
    <row r="48" spans="1:5" s="2" customFormat="1" x14ac:dyDescent="0.25">
      <c r="A48" s="6"/>
      <c r="D48" s="6"/>
      <c r="E48" s="6"/>
    </row>
    <row r="49" spans="1:5" s="2" customFormat="1" x14ac:dyDescent="0.25">
      <c r="A49" s="6"/>
      <c r="B49" s="11"/>
      <c r="C49" s="11"/>
      <c r="D49" s="6"/>
      <c r="E49" s="18"/>
    </row>
    <row r="50" spans="1:5" s="2" customFormat="1" x14ac:dyDescent="0.25">
      <c r="A50" s="6"/>
      <c r="D50" s="6"/>
      <c r="E50" s="6"/>
    </row>
  </sheetData>
  <mergeCells count="13">
    <mergeCell ref="A7:G7"/>
    <mergeCell ref="D9:G9"/>
    <mergeCell ref="A26:C26"/>
    <mergeCell ref="A27:C27"/>
    <mergeCell ref="D31:G31"/>
    <mergeCell ref="A8:G8"/>
    <mergeCell ref="D11:E11"/>
    <mergeCell ref="F11:G11"/>
    <mergeCell ref="E1:G1"/>
    <mergeCell ref="E2:G2"/>
    <mergeCell ref="E3:G3"/>
    <mergeCell ref="E4:G4"/>
    <mergeCell ref="E5:G5"/>
  </mergeCells>
  <pageMargins left="0.7" right="0.7" top="0.75" bottom="0.75" header="0.3" footer="0.3"/>
  <pageSetup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zoomScaleNormal="100" zoomScaleSheetLayoutView="100" workbookViewId="0">
      <selection activeCell="B10" sqref="B10"/>
    </sheetView>
  </sheetViews>
  <sheetFormatPr defaultRowHeight="12.75" x14ac:dyDescent="0.25"/>
  <cols>
    <col min="1" max="1" width="4.5703125" style="1" customWidth="1"/>
    <col min="2" max="2" width="40.85546875" style="1" customWidth="1"/>
    <col min="3" max="3" width="5.42578125" style="1" customWidth="1"/>
    <col min="4" max="4" width="10.42578125" style="1" customWidth="1"/>
    <col min="5" max="5" width="9.85546875" style="1" customWidth="1"/>
    <col min="6" max="6" width="9.28515625" style="1" customWidth="1"/>
    <col min="7" max="7" width="9.42578125" style="1" customWidth="1"/>
    <col min="8" max="16384" width="9.140625" style="1"/>
  </cols>
  <sheetData>
    <row r="1" spans="1:9" s="3" customFormat="1" ht="48" customHeight="1" x14ac:dyDescent="0.25">
      <c r="A1" s="3" t="s">
        <v>9</v>
      </c>
    </row>
    <row r="2" spans="1:9" s="3" customFormat="1" ht="25.5" customHeight="1" x14ac:dyDescent="0.25">
      <c r="A2" s="54" t="s">
        <v>36</v>
      </c>
      <c r="B2" s="54"/>
      <c r="C2" s="54"/>
      <c r="D2" s="54"/>
      <c r="E2" s="54"/>
      <c r="F2" s="54"/>
      <c r="G2" s="54"/>
    </row>
    <row r="3" spans="1:9" s="3" customFormat="1" ht="25.5" customHeight="1" x14ac:dyDescent="0.25">
      <c r="A3" s="44" t="s">
        <v>0</v>
      </c>
      <c r="B3" s="44"/>
      <c r="C3" s="44"/>
      <c r="D3" s="44"/>
      <c r="E3" s="44"/>
      <c r="F3" s="44"/>
      <c r="G3" s="44"/>
    </row>
    <row r="4" spans="1:9" ht="19.5" customHeight="1" thickBot="1" x14ac:dyDescent="0.3">
      <c r="A4" s="21"/>
      <c r="B4" s="21"/>
      <c r="C4" s="21"/>
      <c r="D4" s="55" t="s">
        <v>21</v>
      </c>
      <c r="E4" s="55"/>
      <c r="F4" s="55"/>
      <c r="G4" s="55"/>
      <c r="H4" s="1">
        <v>4.4787999999999997</v>
      </c>
    </row>
    <row r="5" spans="1:9" s="3" customFormat="1" ht="17.25" customHeight="1" x14ac:dyDescent="0.25">
      <c r="A5" s="13" t="s">
        <v>23</v>
      </c>
      <c r="B5" s="3" t="s">
        <v>24</v>
      </c>
    </row>
    <row r="6" spans="1:9" ht="17.25" customHeight="1" x14ac:dyDescent="0.25">
      <c r="A6" s="6"/>
      <c r="B6" s="4"/>
      <c r="C6" s="4"/>
      <c r="D6" s="53" t="s">
        <v>17</v>
      </c>
      <c r="E6" s="53"/>
      <c r="F6" s="53" t="s">
        <v>18</v>
      </c>
      <c r="G6" s="53"/>
    </row>
    <row r="7" spans="1:9" ht="17.25" customHeight="1" x14ac:dyDescent="0.25">
      <c r="A7" s="6"/>
      <c r="B7" s="2"/>
      <c r="C7" s="2"/>
      <c r="D7" s="5" t="s">
        <v>19</v>
      </c>
      <c r="E7" s="5" t="s">
        <v>3</v>
      </c>
      <c r="F7" s="5" t="s">
        <v>19</v>
      </c>
      <c r="G7" s="5" t="s">
        <v>3</v>
      </c>
    </row>
    <row r="8" spans="1:9" s="3" customFormat="1" ht="17.25" customHeight="1" x14ac:dyDescent="0.25">
      <c r="A8" s="6">
        <v>1</v>
      </c>
      <c r="B8" s="2" t="s">
        <v>20</v>
      </c>
      <c r="C8" s="2"/>
      <c r="D8" s="24">
        <v>2157.8270000000002</v>
      </c>
      <c r="E8" s="24">
        <v>481.78699999999998</v>
      </c>
      <c r="F8" s="24">
        <v>2675.7060000000001</v>
      </c>
      <c r="G8" s="24">
        <v>597.41600000000005</v>
      </c>
      <c r="H8" s="32">
        <f>ROUND(D8/$H$4,3)</f>
        <v>481.78699999999998</v>
      </c>
      <c r="I8" s="32">
        <f>ROUND(F8/$H$4,3)</f>
        <v>597.41600000000005</v>
      </c>
    </row>
    <row r="9" spans="1:9" s="3" customFormat="1" ht="17.25" customHeight="1" x14ac:dyDescent="0.25">
      <c r="A9" s="6"/>
      <c r="B9" s="19" t="s">
        <v>2</v>
      </c>
      <c r="C9" s="7"/>
      <c r="D9" s="24">
        <v>1431.992</v>
      </c>
      <c r="E9" s="24">
        <v>319.72699999999998</v>
      </c>
      <c r="F9" s="24">
        <v>1775.67</v>
      </c>
      <c r="G9" s="24">
        <v>396.46100000000001</v>
      </c>
      <c r="H9" s="32">
        <f>ROUND(D9/$H$4,3)</f>
        <v>319.72699999999998</v>
      </c>
      <c r="I9" s="32">
        <f>ROUND(F9/$H$4,3)</f>
        <v>396.46100000000001</v>
      </c>
    </row>
    <row r="10" spans="1:9" ht="17.25" customHeight="1" x14ac:dyDescent="0.25">
      <c r="A10" s="6">
        <v>2</v>
      </c>
      <c r="B10" s="2" t="s">
        <v>22</v>
      </c>
      <c r="C10" s="15" t="s">
        <v>1</v>
      </c>
      <c r="F10" s="36" t="s">
        <v>28</v>
      </c>
      <c r="G10" s="2"/>
    </row>
    <row r="11" spans="1:9" ht="17.25" customHeight="1" x14ac:dyDescent="0.25">
      <c r="A11" s="6"/>
      <c r="B11" s="19" t="s">
        <v>13</v>
      </c>
      <c r="C11" s="15" t="s">
        <v>1</v>
      </c>
      <c r="F11" s="36" t="s">
        <v>28</v>
      </c>
      <c r="G11" s="2"/>
      <c r="H11" s="2"/>
    </row>
    <row r="12" spans="1:9" ht="17.25" customHeight="1" x14ac:dyDescent="0.25">
      <c r="A12" s="6">
        <v>3</v>
      </c>
      <c r="B12" s="2" t="s">
        <v>10</v>
      </c>
      <c r="C12" s="15" t="s">
        <v>4</v>
      </c>
      <c r="D12" s="9">
        <v>1.528</v>
      </c>
      <c r="H12" s="39"/>
    </row>
    <row r="13" spans="1:9" ht="17.25" customHeight="1" x14ac:dyDescent="0.25">
      <c r="A13" s="6"/>
      <c r="B13" s="19" t="s">
        <v>15</v>
      </c>
      <c r="C13" s="15" t="s">
        <v>4</v>
      </c>
      <c r="D13" s="9">
        <v>0.47699999999999998</v>
      </c>
      <c r="H13" s="40"/>
    </row>
    <row r="14" spans="1:9" ht="17.25" customHeight="1" x14ac:dyDescent="0.25">
      <c r="A14" s="6"/>
      <c r="B14" s="19" t="s">
        <v>16</v>
      </c>
      <c r="C14" s="15" t="s">
        <v>4</v>
      </c>
      <c r="D14" s="9">
        <v>0.56200000000000006</v>
      </c>
      <c r="H14" s="40"/>
    </row>
    <row r="15" spans="1:9" ht="17.25" customHeight="1" x14ac:dyDescent="0.25">
      <c r="A15" s="6"/>
      <c r="B15" s="19" t="s">
        <v>7</v>
      </c>
      <c r="C15" s="15" t="s">
        <v>4</v>
      </c>
      <c r="D15" s="9">
        <v>0.06</v>
      </c>
      <c r="H15" s="40"/>
    </row>
    <row r="16" spans="1:9" ht="17.25" customHeight="1" x14ac:dyDescent="0.25">
      <c r="A16" s="6"/>
      <c r="B16" s="19" t="s">
        <v>8</v>
      </c>
      <c r="C16" s="15" t="s">
        <v>4</v>
      </c>
      <c r="D16" s="9">
        <v>0.42899999999999999</v>
      </c>
      <c r="H16" s="40"/>
    </row>
    <row r="17" spans="1:9" ht="17.25" customHeight="1" x14ac:dyDescent="0.25">
      <c r="A17" s="6">
        <v>4</v>
      </c>
      <c r="B17" s="2" t="s">
        <v>11</v>
      </c>
      <c r="C17" s="15" t="s">
        <v>5</v>
      </c>
      <c r="D17" s="10">
        <v>2</v>
      </c>
      <c r="H17" s="40"/>
    </row>
    <row r="18" spans="1:9" ht="24.75" customHeight="1" x14ac:dyDescent="0.25">
      <c r="A18" s="6">
        <v>5</v>
      </c>
      <c r="B18" s="11" t="s">
        <v>12</v>
      </c>
      <c r="C18" s="15" t="s">
        <v>6</v>
      </c>
      <c r="D18" s="12">
        <v>44.5</v>
      </c>
      <c r="E18" s="2"/>
      <c r="F18" s="2"/>
      <c r="G18" s="2"/>
      <c r="H18" s="39"/>
    </row>
    <row r="19" spans="1:9" ht="17.25" customHeight="1" thickBot="1" x14ac:dyDescent="0.3">
      <c r="A19" s="20">
        <v>6</v>
      </c>
      <c r="B19" s="21" t="s">
        <v>14</v>
      </c>
      <c r="C19" s="22" t="s">
        <v>6</v>
      </c>
      <c r="D19" s="23">
        <v>50</v>
      </c>
      <c r="E19" s="21"/>
      <c r="F19" s="21"/>
      <c r="G19" s="21"/>
      <c r="H19" s="40"/>
    </row>
    <row r="20" spans="1:9" s="2" customFormat="1" ht="16.5" thickBot="1" x14ac:dyDescent="0.3">
      <c r="A20" s="6"/>
      <c r="B20" s="17"/>
      <c r="C20" s="17"/>
      <c r="D20" s="6"/>
      <c r="E20" s="6"/>
      <c r="H20" s="41"/>
    </row>
    <row r="21" spans="1:9" s="25" customFormat="1" ht="15" customHeight="1" x14ac:dyDescent="0.25">
      <c r="A21" s="45" t="s">
        <v>29</v>
      </c>
      <c r="B21" s="46"/>
      <c r="C21" s="47"/>
      <c r="D21" s="26">
        <f>D8</f>
        <v>2157.8270000000002</v>
      </c>
      <c r="E21" s="26">
        <f t="shared" ref="E21:G21" si="0">E8</f>
        <v>481.78699999999998</v>
      </c>
      <c r="F21" s="26">
        <f t="shared" si="0"/>
        <v>2675.7060000000001</v>
      </c>
      <c r="G21" s="37">
        <f t="shared" si="0"/>
        <v>597.41600000000005</v>
      </c>
      <c r="H21" s="32">
        <f>ROUND(D21/$H$4,3)</f>
        <v>481.78699999999998</v>
      </c>
      <c r="I21" s="32">
        <f>ROUND(F21/$H$4,3)</f>
        <v>597.41600000000005</v>
      </c>
    </row>
    <row r="22" spans="1:9" s="25" customFormat="1" ht="15" customHeight="1" thickBot="1" x14ac:dyDescent="0.3">
      <c r="A22" s="48" t="s">
        <v>26</v>
      </c>
      <c r="B22" s="49"/>
      <c r="C22" s="50"/>
      <c r="D22" s="28">
        <f>D9</f>
        <v>1431.992</v>
      </c>
      <c r="E22" s="28">
        <f t="shared" ref="E22:G22" si="1">E9</f>
        <v>319.72699999999998</v>
      </c>
      <c r="F22" s="28">
        <f t="shared" si="1"/>
        <v>1775.67</v>
      </c>
      <c r="G22" s="38">
        <f t="shared" si="1"/>
        <v>396.46100000000001</v>
      </c>
      <c r="H22" s="32">
        <f>ROUND(D22/$H$4,3)</f>
        <v>319.72699999999998</v>
      </c>
      <c r="I22" s="32">
        <f>ROUND(F22/$H$4,3)</f>
        <v>396.46100000000001</v>
      </c>
    </row>
    <row r="23" spans="1:9" s="2" customFormat="1" ht="15.75" x14ac:dyDescent="0.25">
      <c r="A23" s="6"/>
      <c r="D23" s="6"/>
      <c r="E23" s="6"/>
      <c r="H23" s="42"/>
    </row>
    <row r="24" spans="1:9" s="2" customFormat="1" ht="15.75" x14ac:dyDescent="0.25">
      <c r="B24" s="13" t="s">
        <v>27</v>
      </c>
      <c r="H24" s="43"/>
    </row>
    <row r="25" spans="1:9" s="2" customFormat="1" ht="15.75" x14ac:dyDescent="0.25">
      <c r="B25" s="35" t="s">
        <v>30</v>
      </c>
      <c r="H25" s="40"/>
    </row>
    <row r="26" spans="1:9" s="2" customFormat="1" ht="28.5" customHeight="1" x14ac:dyDescent="0.25">
      <c r="D26" s="51" t="s">
        <v>31</v>
      </c>
      <c r="E26" s="51"/>
      <c r="F26" s="51"/>
      <c r="G26" s="51"/>
      <c r="H26" s="40"/>
    </row>
    <row r="27" spans="1:9" s="2" customFormat="1" x14ac:dyDescent="0.25"/>
    <row r="28" spans="1:9" s="2" customFormat="1" x14ac:dyDescent="0.25">
      <c r="A28" s="16"/>
      <c r="B28" s="16"/>
      <c r="C28" s="16"/>
      <c r="D28" s="16"/>
      <c r="E28" s="16"/>
    </row>
    <row r="29" spans="1:9" s="2" customFormat="1" x14ac:dyDescent="0.25">
      <c r="A29" s="16"/>
      <c r="B29" s="16"/>
      <c r="C29" s="16"/>
      <c r="D29" s="16"/>
      <c r="E29" s="16"/>
    </row>
    <row r="30" spans="1:9" s="2" customFormat="1" x14ac:dyDescent="0.25">
      <c r="A30" s="6"/>
      <c r="D30" s="6"/>
      <c r="E30" s="10"/>
    </row>
    <row r="31" spans="1:9" s="2" customFormat="1" x14ac:dyDescent="0.25">
      <c r="A31" s="6"/>
      <c r="B31" s="17"/>
      <c r="C31" s="17"/>
      <c r="D31" s="6"/>
      <c r="E31" s="10"/>
    </row>
    <row r="32" spans="1:9" s="2" customFormat="1" x14ac:dyDescent="0.25">
      <c r="A32" s="6"/>
      <c r="D32" s="6"/>
      <c r="E32" s="10"/>
    </row>
    <row r="33" spans="1:5" s="2" customFormat="1" x14ac:dyDescent="0.25">
      <c r="A33" s="6"/>
      <c r="D33" s="6"/>
      <c r="E33" s="10"/>
    </row>
    <row r="34" spans="1:5" s="2" customFormat="1" x14ac:dyDescent="0.25">
      <c r="A34" s="6"/>
      <c r="D34" s="6"/>
      <c r="E34" s="10"/>
    </row>
    <row r="35" spans="1:5" s="2" customFormat="1" x14ac:dyDescent="0.25">
      <c r="A35" s="6"/>
      <c r="B35" s="17"/>
      <c r="C35" s="17"/>
      <c r="D35" s="6"/>
      <c r="E35" s="10"/>
    </row>
    <row r="36" spans="1:5" s="2" customFormat="1" x14ac:dyDescent="0.25">
      <c r="A36" s="6"/>
      <c r="B36" s="17"/>
      <c r="C36" s="17"/>
      <c r="D36" s="6"/>
      <c r="E36" s="10"/>
    </row>
    <row r="37" spans="1:5" s="2" customFormat="1" x14ac:dyDescent="0.25">
      <c r="A37" s="6"/>
      <c r="B37" s="17"/>
      <c r="C37" s="17"/>
      <c r="D37" s="6"/>
      <c r="E37" s="10"/>
    </row>
    <row r="38" spans="1:5" s="2" customFormat="1" x14ac:dyDescent="0.25">
      <c r="A38" s="6"/>
      <c r="D38" s="6"/>
      <c r="E38" s="10"/>
    </row>
    <row r="39" spans="1:5" s="2" customFormat="1" x14ac:dyDescent="0.25">
      <c r="A39" s="6"/>
      <c r="B39" s="17"/>
      <c r="C39" s="17"/>
      <c r="D39" s="6"/>
      <c r="E39" s="6"/>
    </row>
    <row r="40" spans="1:5" s="2" customFormat="1" x14ac:dyDescent="0.25">
      <c r="A40" s="6"/>
      <c r="B40" s="17"/>
      <c r="C40" s="17"/>
      <c r="D40" s="6"/>
      <c r="E40" s="6"/>
    </row>
    <row r="41" spans="1:5" s="2" customFormat="1" x14ac:dyDescent="0.25">
      <c r="A41" s="6"/>
      <c r="B41" s="17"/>
      <c r="C41" s="17"/>
      <c r="D41" s="6"/>
      <c r="E41" s="6"/>
    </row>
    <row r="42" spans="1:5" s="2" customFormat="1" x14ac:dyDescent="0.25">
      <c r="A42" s="6"/>
      <c r="B42" s="17"/>
      <c r="C42" s="17"/>
      <c r="D42" s="6"/>
      <c r="E42" s="6"/>
    </row>
    <row r="43" spans="1:5" s="2" customFormat="1" x14ac:dyDescent="0.25">
      <c r="A43" s="6"/>
      <c r="D43" s="6"/>
      <c r="E43" s="6"/>
    </row>
    <row r="44" spans="1:5" s="2" customFormat="1" x14ac:dyDescent="0.25">
      <c r="A44" s="6"/>
      <c r="B44" s="11"/>
      <c r="C44" s="11"/>
      <c r="D44" s="6"/>
      <c r="E44" s="18"/>
    </row>
    <row r="45" spans="1:5" s="2" customFormat="1" x14ac:dyDescent="0.25">
      <c r="A45" s="6"/>
      <c r="D45" s="6"/>
      <c r="E45" s="6"/>
    </row>
  </sheetData>
  <mergeCells count="8">
    <mergeCell ref="A2:G2"/>
    <mergeCell ref="D4:G4"/>
    <mergeCell ref="D26:G26"/>
    <mergeCell ref="A21:C21"/>
    <mergeCell ref="A22:C22"/>
    <mergeCell ref="A3:G3"/>
    <mergeCell ref="D6:E6"/>
    <mergeCell ref="F6:G6"/>
  </mergeCells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nr.1</vt:lpstr>
      <vt:lpstr>Raport_Modif Q_Liliacului</vt:lpstr>
      <vt:lpstr>'Anexa nr.1'!Print_Area</vt:lpstr>
      <vt:lpstr>'Raport_Modif Q_Liliacului'!Print_Area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2016-04-01T05:37:35Z</dcterms:modified>
</cp:coreProperties>
</file>