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5" windowWidth="19035" windowHeight="12015"/>
  </bookViews>
  <sheets>
    <sheet name="Anexa nr.1" sheetId="1" r:id="rId1"/>
  </sheets>
  <definedNames>
    <definedName name="_xlnm._FilterDatabase" localSheetId="0" hidden="1">'Anexa nr.1'!$A$15:$Z$18</definedName>
    <definedName name="OLE_LINK1" localSheetId="0">'Anexa nr.1'!#REF!</definedName>
    <definedName name="_xlnm.Print_Area" localSheetId="0">'Anexa nr.1'!$A$1:$S$23</definedName>
    <definedName name="_xlnm.Print_Titles" localSheetId="0">'Anexa nr.1'!$13:$15</definedName>
  </definedNames>
  <calcPr calcId="125725"/>
</workbook>
</file>

<file path=xl/calcChain.xml><?xml version="1.0" encoding="utf-8"?>
<calcChain xmlns="http://schemas.openxmlformats.org/spreadsheetml/2006/main">
  <c r="Q19" i="1"/>
  <c r="P19"/>
  <c r="J19"/>
  <c r="I19"/>
  <c r="F19"/>
  <c r="S18"/>
  <c r="R18"/>
  <c r="M18"/>
  <c r="O18" s="1"/>
  <c r="L18"/>
  <c r="N18" s="1"/>
  <c r="K18"/>
  <c r="K19" s="1"/>
  <c r="H18"/>
  <c r="H19" s="1"/>
  <c r="S17"/>
  <c r="R17"/>
  <c r="M17"/>
  <c r="O17" s="1"/>
  <c r="L17"/>
  <c r="N17" s="1"/>
  <c r="S16"/>
  <c r="S19" s="1"/>
  <c r="R16"/>
  <c r="R19" s="1"/>
  <c r="M16"/>
  <c r="M19" s="1"/>
  <c r="L16"/>
  <c r="N16" s="1"/>
  <c r="N19" s="1"/>
  <c r="O16" l="1"/>
  <c r="O19" s="1"/>
  <c r="L19"/>
</calcChain>
</file>

<file path=xl/sharedStrings.xml><?xml version="1.0" encoding="utf-8"?>
<sst xmlns="http://schemas.openxmlformats.org/spreadsheetml/2006/main" count="60" uniqueCount="43">
  <si>
    <t>1 euro =</t>
  </si>
  <si>
    <t>lei</t>
  </si>
  <si>
    <t>Nr.  crt.</t>
  </si>
  <si>
    <t>Nr.  crt. Dana</t>
  </si>
  <si>
    <t>Obiectiv</t>
  </si>
  <si>
    <t>Anul construirii</t>
  </si>
  <si>
    <t>Sistem constructiv</t>
  </si>
  <si>
    <t>Nr. ap.</t>
  </si>
  <si>
    <t>Nr. niv.</t>
  </si>
  <si>
    <t>A.c.</t>
  </si>
  <si>
    <t>A.u.</t>
  </si>
  <si>
    <t>A.d.</t>
  </si>
  <si>
    <t>Valori fără TVA</t>
  </si>
  <si>
    <t>Valori cu TVA</t>
  </si>
  <si>
    <t>Indici</t>
  </si>
  <si>
    <t>Durata</t>
  </si>
  <si>
    <t>totală imobil</t>
  </si>
  <si>
    <t>totală apart.</t>
  </si>
  <si>
    <t>totală încălzită</t>
  </si>
  <si>
    <t xml:space="preserve">Investiţie </t>
  </si>
  <si>
    <t xml:space="preserve">C+M </t>
  </si>
  <si>
    <t>Investiţie</t>
  </si>
  <si>
    <t>C+M</t>
  </si>
  <si>
    <t>Inv</t>
  </si>
  <si>
    <r>
      <t>m</t>
    </r>
    <r>
      <rPr>
        <b/>
        <vertAlign val="superscript"/>
        <sz val="10"/>
        <rFont val="Arial"/>
        <family val="2"/>
      </rPr>
      <t>2</t>
    </r>
  </si>
  <si>
    <t xml:space="preserve"> mii lei </t>
  </si>
  <si>
    <t>mii euro</t>
  </si>
  <si>
    <t>Euro/mp</t>
  </si>
  <si>
    <t>luni</t>
  </si>
  <si>
    <t>Reabilitare termică a imobilului din Bulevardul Ion Mihalache nr. 92, Blocul 44A2, scara B</t>
  </si>
  <si>
    <t>structura de rezistenta in cadre: stalpi, grinzi, B.A. Pereti de inchidere si compartimentare din B.C.A.</t>
  </si>
  <si>
    <t>S+P+M+11E+Et. tehnic parţial</t>
  </si>
  <si>
    <t>Reabilitare termică a imobilului din Bulevardul Ion Mihalache nr. 92, Blocul 44A2, scara C</t>
  </si>
  <si>
    <t>S+P+M+10E+Et. tehnic parţial</t>
  </si>
  <si>
    <t>Reabilitare termică a imobilului din Calea Dorobanților nr. 134-145, Blocul10, scara A și C</t>
  </si>
  <si>
    <t>structura in cadre - sâlpi, grinzi, planşee turnate monolit - beton armat</t>
  </si>
  <si>
    <t>S+P+M+9E+Et. tehnic parţial</t>
  </si>
  <si>
    <t>TOTAL</t>
  </si>
  <si>
    <t>Anexa nr.1</t>
  </si>
  <si>
    <t>la Hotărârea Consiliului Local</t>
  </si>
  <si>
    <t>nr.203/12.10.2010</t>
  </si>
  <si>
    <t>PREȘEDINTE DE ȘEDINȚĂ,</t>
  </si>
  <si>
    <t>Ion Brad</t>
  </si>
</sst>
</file>

<file path=xl/styles.xml><?xml version="1.0" encoding="utf-8"?>
<styleSheet xmlns="http://schemas.openxmlformats.org/spreadsheetml/2006/main">
  <numFmts count="3">
    <numFmt numFmtId="164" formatCode="#,##0.0"/>
    <numFmt numFmtId="165" formatCode="#,##0.000"/>
    <numFmt numFmtId="166" formatCode="#,##0.0000"/>
  </numFmts>
  <fonts count="1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b/>
      <vertAlign val="superscript"/>
      <sz val="10"/>
      <name val="Arial"/>
      <family val="2"/>
    </font>
    <font>
      <b/>
      <sz val="12"/>
      <color indexed="8"/>
      <name val="Arial"/>
      <family val="2"/>
    </font>
    <font>
      <sz val="12"/>
      <name val="Arial"/>
      <family val="2"/>
    </font>
    <font>
      <sz val="10"/>
      <color rgb="FF7030A0"/>
      <name val="Arial"/>
      <family val="2"/>
    </font>
    <font>
      <sz val="10"/>
      <color theme="3" tint="-0.249977111117893"/>
      <name val="Arial"/>
      <family val="2"/>
    </font>
    <font>
      <b/>
      <sz val="10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9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1" fillId="0" borderId="0" xfId="0" applyNumberFormat="1" applyFont="1" applyFill="1" applyAlignment="1">
      <alignment horizontal="center" vertical="center"/>
    </xf>
    <xf numFmtId="165" fontId="2" fillId="0" borderId="0" xfId="0" applyNumberFormat="1" applyFont="1" applyFill="1" applyAlignment="1">
      <alignment horizontal="center" vertical="center" wrapText="1"/>
    </xf>
    <xf numFmtId="165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4" fontId="2" fillId="0" borderId="0" xfId="0" applyNumberFormat="1" applyFont="1" applyFill="1" applyAlignment="1">
      <alignment vertical="center"/>
    </xf>
    <xf numFmtId="0" fontId="2" fillId="0" borderId="0" xfId="0" applyFont="1" applyAlignment="1">
      <alignment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3" fillId="0" borderId="0" xfId="0" applyNumberFormat="1" applyFont="1" applyFill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166" fontId="3" fillId="0" borderId="0" xfId="0" applyNumberFormat="1" applyFont="1" applyAlignment="1">
      <alignment horizontal="left" vertical="center"/>
    </xf>
    <xf numFmtId="14" fontId="3" fillId="0" borderId="0" xfId="0" applyNumberFormat="1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/>
    </xf>
    <xf numFmtId="4" fontId="1" fillId="2" borderId="3" xfId="0" applyNumberFormat="1" applyFont="1" applyFill="1" applyBorder="1" applyAlignment="1">
      <alignment horizontal="center" vertical="center" wrapText="1"/>
    </xf>
    <xf numFmtId="165" fontId="4" fillId="0" borderId="0" xfId="0" applyNumberFormat="1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4" fontId="4" fillId="0" borderId="0" xfId="0" applyNumberFormat="1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1" fillId="2" borderId="11" xfId="0" applyNumberFormat="1" applyFont="1" applyFill="1" applyBorder="1" applyAlignment="1">
      <alignment horizontal="center" vertical="center" wrapText="1"/>
    </xf>
    <xf numFmtId="164" fontId="1" fillId="0" borderId="8" xfId="0" applyNumberFormat="1" applyFont="1" applyFill="1" applyBorder="1" applyAlignment="1">
      <alignment horizontal="center" vertical="center" wrapText="1"/>
    </xf>
    <xf numFmtId="164" fontId="1" fillId="0" borderId="9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164" fontId="1" fillId="2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4" fontId="1" fillId="2" borderId="14" xfId="0" applyNumberFormat="1" applyFont="1" applyFill="1" applyBorder="1" applyAlignment="1">
      <alignment horizontal="center" vertical="center" wrapText="1"/>
    </xf>
    <xf numFmtId="4" fontId="1" fillId="2" borderId="15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164" fontId="1" fillId="0" borderId="9" xfId="0" applyNumberFormat="1" applyFont="1" applyFill="1" applyBorder="1" applyAlignment="1">
      <alignment horizontal="center" vertical="center"/>
    </xf>
    <xf numFmtId="165" fontId="4" fillId="0" borderId="0" xfId="0" applyNumberFormat="1" applyFont="1" applyFill="1" applyAlignment="1">
      <alignment horizontal="center" vertical="center" wrapText="1"/>
    </xf>
    <xf numFmtId="165" fontId="4" fillId="0" borderId="0" xfId="0" applyNumberFormat="1" applyFont="1" applyFill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" fontId="3" fillId="0" borderId="17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left" vertical="center" wrapText="1"/>
    </xf>
    <xf numFmtId="4" fontId="3" fillId="2" borderId="17" xfId="0" applyNumberFormat="1" applyFont="1" applyFill="1" applyBorder="1" applyAlignment="1">
      <alignment horizontal="center" vertical="center" wrapText="1"/>
    </xf>
    <xf numFmtId="4" fontId="3" fillId="2" borderId="15" xfId="0" applyNumberFormat="1" applyFont="1" applyFill="1" applyBorder="1" applyAlignment="1">
      <alignment horizontal="center" vertical="center" wrapText="1"/>
    </xf>
    <xf numFmtId="165" fontId="3" fillId="0" borderId="10" xfId="0" applyNumberFormat="1" applyFont="1" applyFill="1" applyBorder="1" applyAlignment="1">
      <alignment horizontal="center" vertical="center"/>
    </xf>
    <xf numFmtId="165" fontId="3" fillId="0" borderId="9" xfId="0" applyNumberFormat="1" applyFont="1" applyFill="1" applyBorder="1" applyAlignment="1">
      <alignment horizontal="center" vertical="center"/>
    </xf>
    <xf numFmtId="165" fontId="3" fillId="2" borderId="9" xfId="0" applyNumberFormat="1" applyFont="1" applyFill="1" applyBorder="1" applyAlignment="1">
      <alignment vertical="center" wrapText="1"/>
    </xf>
    <xf numFmtId="165" fontId="3" fillId="2" borderId="13" xfId="0" applyNumberFormat="1" applyFont="1" applyFill="1" applyBorder="1" applyAlignment="1">
      <alignment vertical="center" wrapText="1"/>
    </xf>
    <xf numFmtId="0" fontId="4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164" fontId="1" fillId="2" borderId="19" xfId="0" applyNumberFormat="1" applyFont="1" applyFill="1" applyBorder="1" applyAlignment="1">
      <alignment vertical="center" wrapText="1"/>
    </xf>
    <xf numFmtId="1" fontId="1" fillId="2" borderId="19" xfId="0" applyNumberFormat="1" applyFont="1" applyFill="1" applyBorder="1" applyAlignment="1">
      <alignment horizontal="center" vertical="center" wrapText="1"/>
    </xf>
    <xf numFmtId="164" fontId="1" fillId="2" borderId="19" xfId="0" applyNumberFormat="1" applyFont="1" applyFill="1" applyBorder="1" applyAlignment="1">
      <alignment vertical="center"/>
    </xf>
    <xf numFmtId="1" fontId="1" fillId="0" borderId="19" xfId="0" applyNumberFormat="1" applyFont="1" applyFill="1" applyBorder="1" applyAlignment="1">
      <alignment horizontal="center" vertical="center" wrapText="1"/>
    </xf>
    <xf numFmtId="1" fontId="1" fillId="2" borderId="19" xfId="0" applyNumberFormat="1" applyFont="1" applyFill="1" applyBorder="1" applyAlignment="1">
      <alignment horizontal="left" vertical="center" wrapText="1"/>
    </xf>
    <xf numFmtId="4" fontId="1" fillId="3" borderId="19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 applyAlignment="1">
      <alignment horizontal="center" vertical="center"/>
    </xf>
    <xf numFmtId="165" fontId="1" fillId="0" borderId="18" xfId="0" applyNumberFormat="1" applyFont="1" applyFill="1" applyBorder="1" applyAlignment="1">
      <alignment vertical="center" wrapText="1"/>
    </xf>
    <xf numFmtId="165" fontId="1" fillId="0" borderId="19" xfId="0" applyNumberFormat="1" applyFont="1" applyFill="1" applyBorder="1" applyAlignment="1">
      <alignment vertical="center" wrapText="1"/>
    </xf>
    <xf numFmtId="165" fontId="1" fillId="0" borderId="20" xfId="0" applyNumberFormat="1" applyFont="1" applyFill="1" applyBorder="1" applyAlignment="1">
      <alignment vertical="center" wrapText="1"/>
    </xf>
    <xf numFmtId="165" fontId="1" fillId="2" borderId="19" xfId="0" applyNumberFormat="1" applyFont="1" applyFill="1" applyBorder="1" applyAlignment="1">
      <alignment vertical="center" wrapText="1"/>
    </xf>
    <xf numFmtId="3" fontId="1" fillId="0" borderId="0" xfId="0" applyNumberFormat="1" applyFont="1" applyFill="1" applyBorder="1" applyAlignment="1">
      <alignment vertical="center" wrapText="1"/>
    </xf>
    <xf numFmtId="164" fontId="1" fillId="0" borderId="0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4" fontId="4" fillId="0" borderId="0" xfId="0" applyNumberFormat="1" applyFont="1" applyFill="1" applyAlignment="1">
      <alignment vertical="center"/>
    </xf>
    <xf numFmtId="0" fontId="4" fillId="0" borderId="0" xfId="0" applyFont="1" applyAlignment="1">
      <alignment vertical="center"/>
    </xf>
    <xf numFmtId="4" fontId="2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9" xfId="0" applyFont="1" applyBorder="1" applyAlignment="1">
      <alignment vertical="center"/>
    </xf>
    <xf numFmtId="165" fontId="9" fillId="0" borderId="9" xfId="0" applyNumberFormat="1" applyFont="1" applyBorder="1" applyAlignment="1">
      <alignment vertical="center"/>
    </xf>
    <xf numFmtId="165" fontId="2" fillId="0" borderId="0" xfId="0" applyNumberFormat="1" applyFont="1" applyAlignment="1">
      <alignment vertical="center"/>
    </xf>
    <xf numFmtId="4" fontId="1" fillId="2" borderId="5" xfId="0" applyNumberFormat="1" applyFont="1" applyFill="1" applyBorder="1" applyAlignment="1">
      <alignment horizontal="center" vertical="center" wrapText="1"/>
    </xf>
    <xf numFmtId="4" fontId="1" fillId="2" borderId="6" xfId="0" applyNumberFormat="1" applyFont="1" applyFill="1" applyBorder="1" applyAlignment="1">
      <alignment horizontal="center" vertical="center" wrapText="1"/>
    </xf>
    <xf numFmtId="4" fontId="1" fillId="2" borderId="7" xfId="0" applyNumberFormat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 wrapText="1"/>
    </xf>
    <xf numFmtId="1" fontId="1" fillId="0" borderId="9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9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12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31"/>
  <sheetViews>
    <sheetView tabSelected="1" view="pageBreakPreview" topLeftCell="G1" zoomScaleNormal="100" zoomScaleSheetLayoutView="100" workbookViewId="0">
      <selection activeCell="J4" sqref="J4"/>
    </sheetView>
  </sheetViews>
  <sheetFormatPr defaultRowHeight="12.75"/>
  <cols>
    <col min="1" max="1" width="5.42578125" style="9" customWidth="1"/>
    <col min="2" max="2" width="6" style="9" hidden="1" customWidth="1"/>
    <col min="3" max="3" width="35.5703125" style="9" customWidth="1"/>
    <col min="4" max="4" width="9.85546875" style="11" customWidth="1"/>
    <col min="5" max="5" width="28.85546875" style="9" hidden="1" customWidth="1"/>
    <col min="6" max="6" width="5.42578125" style="12" customWidth="1"/>
    <col min="7" max="7" width="16.42578125" style="9" customWidth="1"/>
    <col min="8" max="8" width="9.5703125" style="10" hidden="1" customWidth="1"/>
    <col min="9" max="9" width="10" style="10" hidden="1" customWidth="1"/>
    <col min="10" max="10" width="10.5703125" style="10" customWidth="1"/>
    <col min="11" max="11" width="10" style="10" customWidth="1"/>
    <col min="12" max="15" width="11.140625" style="9" customWidth="1"/>
    <col min="16" max="16" width="10" style="9" customWidth="1"/>
    <col min="17" max="17" width="10.28515625" style="9" customWidth="1"/>
    <col min="18" max="18" width="9.85546875" style="13" customWidth="1"/>
    <col min="19" max="19" width="11.28515625" style="13" customWidth="1"/>
    <col min="20" max="21" width="8.5703125" style="9" hidden="1" customWidth="1"/>
    <col min="22" max="22" width="10.140625" style="18" hidden="1" customWidth="1"/>
    <col min="23" max="23" width="11" style="5" customWidth="1"/>
    <col min="24" max="24" width="11.140625" style="6" bestFit="1" customWidth="1"/>
    <col min="25" max="25" width="9.140625" style="7"/>
    <col min="26" max="26" width="11.7109375" style="8" bestFit="1" customWidth="1"/>
    <col min="27" max="16384" width="9.140625" style="9"/>
  </cols>
  <sheetData>
    <row r="1" spans="1:26">
      <c r="Q1" s="105" t="s">
        <v>38</v>
      </c>
      <c r="R1" s="105"/>
      <c r="S1" s="105"/>
    </row>
    <row r="2" spans="1:26">
      <c r="Q2" s="105" t="s">
        <v>39</v>
      </c>
      <c r="R2" s="105"/>
      <c r="S2" s="105"/>
    </row>
    <row r="3" spans="1:26">
      <c r="Q3" s="105" t="s">
        <v>40</v>
      </c>
      <c r="R3" s="105"/>
      <c r="S3" s="105"/>
    </row>
    <row r="4" spans="1:26">
      <c r="A4" s="1"/>
      <c r="B4" s="1"/>
      <c r="C4" s="1"/>
      <c r="D4" s="2"/>
      <c r="E4" s="1"/>
      <c r="F4" s="7"/>
      <c r="G4" s="1"/>
      <c r="H4" s="2"/>
      <c r="I4" s="2"/>
      <c r="J4" s="2"/>
      <c r="L4" s="1"/>
      <c r="M4" s="1"/>
      <c r="N4" s="1"/>
      <c r="O4" s="1"/>
      <c r="P4" s="1"/>
      <c r="Q4" s="87" t="s">
        <v>41</v>
      </c>
      <c r="R4" s="87"/>
      <c r="S4" s="87"/>
      <c r="T4" s="1"/>
      <c r="U4" s="1"/>
      <c r="V4" s="4"/>
    </row>
    <row r="5" spans="1:26">
      <c r="A5" s="1"/>
      <c r="B5" s="1"/>
      <c r="C5" s="1"/>
      <c r="D5" s="2"/>
      <c r="E5" s="1"/>
      <c r="F5" s="7"/>
      <c r="G5" s="1"/>
      <c r="H5" s="2"/>
      <c r="I5" s="2"/>
      <c r="J5" s="2"/>
      <c r="K5" s="2"/>
      <c r="L5" s="1"/>
      <c r="M5" s="1"/>
      <c r="N5" s="1"/>
      <c r="O5" s="1"/>
      <c r="P5" s="1"/>
      <c r="Q5" s="87" t="s">
        <v>42</v>
      </c>
      <c r="R5" s="87"/>
      <c r="S5" s="87"/>
      <c r="T5" s="1"/>
      <c r="U5" s="1"/>
      <c r="V5" s="4"/>
    </row>
    <row r="6" spans="1:26">
      <c r="A6" s="1"/>
      <c r="B6" s="1"/>
      <c r="C6" s="1"/>
      <c r="D6" s="2"/>
      <c r="E6" s="1"/>
      <c r="F6" s="7"/>
      <c r="G6" s="1"/>
      <c r="H6" s="2"/>
      <c r="I6" s="2"/>
      <c r="J6" s="2"/>
      <c r="K6" s="2"/>
      <c r="L6" s="1"/>
      <c r="M6" s="1"/>
      <c r="N6" s="1"/>
      <c r="O6" s="1"/>
      <c r="P6" s="1"/>
      <c r="Q6" s="2"/>
      <c r="R6" s="2"/>
      <c r="S6" s="2"/>
      <c r="T6" s="1"/>
      <c r="U6" s="1"/>
      <c r="V6" s="4"/>
    </row>
    <row r="7" spans="1:26" ht="36" customHeight="1">
      <c r="A7" s="1"/>
      <c r="B7" s="1"/>
      <c r="C7" s="1"/>
      <c r="D7" s="2"/>
      <c r="E7" s="1"/>
      <c r="F7" s="7"/>
      <c r="G7" s="1"/>
      <c r="H7" s="2"/>
      <c r="I7" s="2"/>
      <c r="J7" s="2"/>
      <c r="K7" s="2"/>
      <c r="L7" s="1"/>
      <c r="M7" s="1"/>
      <c r="N7" s="1"/>
      <c r="O7" s="1"/>
      <c r="P7" s="1"/>
      <c r="Q7" s="2"/>
      <c r="R7" s="2"/>
      <c r="S7" s="2"/>
      <c r="T7" s="1"/>
      <c r="U7" s="1"/>
      <c r="V7" s="4"/>
    </row>
    <row r="8" spans="1:26">
      <c r="A8" s="1"/>
      <c r="B8" s="1"/>
      <c r="C8" s="1"/>
      <c r="D8" s="2"/>
      <c r="E8" s="1"/>
      <c r="F8" s="7"/>
      <c r="G8" s="1"/>
      <c r="H8" s="2"/>
      <c r="I8" s="2"/>
      <c r="J8" s="2"/>
      <c r="K8" s="2"/>
      <c r="L8" s="1"/>
      <c r="M8" s="1"/>
      <c r="N8" s="1"/>
      <c r="O8" s="1"/>
      <c r="P8" s="1"/>
      <c r="Q8" s="2"/>
      <c r="R8" s="2"/>
      <c r="S8" s="2"/>
      <c r="T8" s="1"/>
      <c r="U8" s="1"/>
      <c r="V8" s="4"/>
    </row>
    <row r="9" spans="1:26">
      <c r="A9" s="1"/>
      <c r="B9" s="1"/>
      <c r="C9" s="1"/>
      <c r="D9" s="2"/>
      <c r="E9" s="1"/>
      <c r="F9" s="7"/>
      <c r="G9" s="1"/>
      <c r="H9" s="2"/>
      <c r="I9" s="2"/>
      <c r="J9" s="2"/>
      <c r="K9" s="2"/>
      <c r="L9" s="1"/>
      <c r="M9" s="1"/>
      <c r="N9" s="1"/>
      <c r="O9" s="1"/>
      <c r="P9" s="1"/>
      <c r="Q9" s="2"/>
      <c r="R9" s="2"/>
      <c r="S9" s="2"/>
      <c r="T9" s="1"/>
      <c r="U9" s="1"/>
      <c r="V9" s="4"/>
    </row>
    <row r="10" spans="1:26">
      <c r="A10" s="1"/>
      <c r="B10" s="1"/>
      <c r="C10" s="1"/>
      <c r="D10" s="2"/>
      <c r="E10" s="1"/>
      <c r="F10" s="3"/>
      <c r="G10" s="1"/>
      <c r="H10" s="2"/>
      <c r="I10" s="2"/>
      <c r="J10" s="2"/>
      <c r="K10" s="2"/>
      <c r="L10" s="1"/>
      <c r="M10" s="1"/>
      <c r="N10" s="1"/>
      <c r="O10" s="1"/>
      <c r="P10" s="1"/>
      <c r="Q10" s="1"/>
      <c r="R10" s="1"/>
      <c r="S10" s="1"/>
      <c r="T10" s="1"/>
      <c r="U10" s="1"/>
      <c r="V10" s="4"/>
    </row>
    <row r="11" spans="1:26">
      <c r="A11" s="1"/>
      <c r="B11" s="1"/>
      <c r="C11" s="1"/>
      <c r="D11" s="2"/>
      <c r="E11" s="1"/>
      <c r="F11" s="3"/>
      <c r="G11" s="1"/>
      <c r="H11" s="2"/>
      <c r="I11" s="2"/>
      <c r="J11" s="2"/>
      <c r="K11" s="2"/>
      <c r="L11" s="1"/>
      <c r="M11" s="1"/>
      <c r="N11" s="1"/>
      <c r="O11" s="1"/>
      <c r="P11" s="1"/>
      <c r="Q11" s="1"/>
      <c r="R11" s="1"/>
      <c r="S11" s="1"/>
      <c r="T11" s="1"/>
      <c r="U11" s="1"/>
      <c r="V11" s="4"/>
    </row>
    <row r="12" spans="1:26" ht="13.5" thickBot="1">
      <c r="L12" s="13"/>
      <c r="N12" s="14"/>
      <c r="O12" s="14"/>
      <c r="P12" s="15" t="s">
        <v>0</v>
      </c>
      <c r="Q12" s="16">
        <v>4.2233999999999998</v>
      </c>
      <c r="R12" s="13" t="s">
        <v>1</v>
      </c>
      <c r="S12" s="17">
        <v>40353</v>
      </c>
    </row>
    <row r="13" spans="1:26" s="23" customFormat="1" ht="25.5" customHeight="1">
      <c r="A13" s="88" t="s">
        <v>2</v>
      </c>
      <c r="B13" s="90" t="s">
        <v>3</v>
      </c>
      <c r="C13" s="92" t="s">
        <v>4</v>
      </c>
      <c r="D13" s="93" t="s">
        <v>5</v>
      </c>
      <c r="E13" s="96" t="s">
        <v>6</v>
      </c>
      <c r="F13" s="99" t="s">
        <v>7</v>
      </c>
      <c r="G13" s="101" t="s">
        <v>8</v>
      </c>
      <c r="H13" s="19" t="s">
        <v>9</v>
      </c>
      <c r="I13" s="19" t="s">
        <v>9</v>
      </c>
      <c r="J13" s="19" t="s">
        <v>10</v>
      </c>
      <c r="K13" s="103" t="s">
        <v>11</v>
      </c>
      <c r="L13" s="81" t="s">
        <v>12</v>
      </c>
      <c r="M13" s="82"/>
      <c r="N13" s="82"/>
      <c r="O13" s="83"/>
      <c r="P13" s="81" t="s">
        <v>13</v>
      </c>
      <c r="Q13" s="82"/>
      <c r="R13" s="82"/>
      <c r="S13" s="83"/>
      <c r="T13" s="84" t="s">
        <v>14</v>
      </c>
      <c r="U13" s="85"/>
      <c r="V13" s="86" t="s">
        <v>15</v>
      </c>
      <c r="W13" s="20"/>
      <c r="X13" s="20"/>
      <c r="Y13" s="21"/>
      <c r="Z13" s="22"/>
    </row>
    <row r="14" spans="1:26" s="23" customFormat="1" ht="25.5">
      <c r="A14" s="89"/>
      <c r="B14" s="91"/>
      <c r="C14" s="85"/>
      <c r="D14" s="94"/>
      <c r="E14" s="97"/>
      <c r="F14" s="100"/>
      <c r="G14" s="102"/>
      <c r="H14" s="24" t="s">
        <v>16</v>
      </c>
      <c r="I14" s="24" t="s">
        <v>17</v>
      </c>
      <c r="J14" s="24" t="s">
        <v>18</v>
      </c>
      <c r="K14" s="104"/>
      <c r="L14" s="25" t="s">
        <v>19</v>
      </c>
      <c r="M14" s="26" t="s">
        <v>20</v>
      </c>
      <c r="N14" s="27" t="s">
        <v>21</v>
      </c>
      <c r="O14" s="28" t="s">
        <v>22</v>
      </c>
      <c r="P14" s="25" t="s">
        <v>19</v>
      </c>
      <c r="Q14" s="26" t="s">
        <v>20</v>
      </c>
      <c r="R14" s="27" t="s">
        <v>21</v>
      </c>
      <c r="S14" s="28" t="s">
        <v>22</v>
      </c>
      <c r="T14" s="29" t="s">
        <v>23</v>
      </c>
      <c r="U14" s="30" t="s">
        <v>22</v>
      </c>
      <c r="V14" s="86"/>
      <c r="W14" s="20"/>
      <c r="X14" s="20"/>
      <c r="Y14" s="21"/>
      <c r="Z14" s="22"/>
    </row>
    <row r="15" spans="1:26" s="23" customFormat="1" ht="14.25">
      <c r="A15" s="89"/>
      <c r="B15" s="91"/>
      <c r="C15" s="85"/>
      <c r="D15" s="95"/>
      <c r="E15" s="98"/>
      <c r="F15" s="100"/>
      <c r="G15" s="102"/>
      <c r="H15" s="31" t="s">
        <v>24</v>
      </c>
      <c r="I15" s="31" t="s">
        <v>24</v>
      </c>
      <c r="J15" s="31" t="s">
        <v>24</v>
      </c>
      <c r="K15" s="32" t="s">
        <v>24</v>
      </c>
      <c r="L15" s="33" t="s">
        <v>25</v>
      </c>
      <c r="M15" s="34" t="s">
        <v>25</v>
      </c>
      <c r="N15" s="34" t="s">
        <v>26</v>
      </c>
      <c r="O15" s="35" t="s">
        <v>26</v>
      </c>
      <c r="P15" s="34" t="s">
        <v>25</v>
      </c>
      <c r="Q15" s="34" t="s">
        <v>25</v>
      </c>
      <c r="R15" s="34" t="s">
        <v>26</v>
      </c>
      <c r="S15" s="35" t="s">
        <v>26</v>
      </c>
      <c r="T15" s="36" t="s">
        <v>27</v>
      </c>
      <c r="U15" s="34" t="s">
        <v>27</v>
      </c>
      <c r="V15" s="37" t="s">
        <v>28</v>
      </c>
      <c r="W15" s="38"/>
      <c r="X15" s="39"/>
      <c r="Y15" s="21"/>
      <c r="Z15" s="22"/>
    </row>
    <row r="16" spans="1:26" s="23" customFormat="1" ht="54.75" customHeight="1">
      <c r="A16" s="40">
        <v>1</v>
      </c>
      <c r="B16" s="41"/>
      <c r="C16" s="42" t="s">
        <v>29</v>
      </c>
      <c r="D16" s="43">
        <v>1979</v>
      </c>
      <c r="E16" s="44" t="s">
        <v>30</v>
      </c>
      <c r="F16" s="45">
        <v>55</v>
      </c>
      <c r="G16" s="46" t="s">
        <v>31</v>
      </c>
      <c r="H16" s="47">
        <v>470</v>
      </c>
      <c r="I16" s="47">
        <v>2212.4299999999998</v>
      </c>
      <c r="J16" s="47">
        <v>3860.89</v>
      </c>
      <c r="K16" s="48">
        <v>6253.36</v>
      </c>
      <c r="L16" s="49">
        <f>ROUND(P16/1.24,3)</f>
        <v>1639.3440000000001</v>
      </c>
      <c r="M16" s="50">
        <f>ROUND(Q16/1.24,3)</f>
        <v>1322.0519999999999</v>
      </c>
      <c r="N16" s="51">
        <f t="shared" ref="N16:O18" si="0">ROUND(L16/$Q$12,3)</f>
        <v>388.15699999999998</v>
      </c>
      <c r="O16" s="52">
        <f t="shared" si="0"/>
        <v>313.02999999999997</v>
      </c>
      <c r="P16" s="50">
        <v>2032.787</v>
      </c>
      <c r="Q16" s="50">
        <v>1639.3440000000001</v>
      </c>
      <c r="R16" s="51">
        <f t="shared" ref="R16:S18" si="1">ROUND(P16/$Q$12,3)</f>
        <v>481.315</v>
      </c>
      <c r="S16" s="51">
        <f t="shared" si="1"/>
        <v>388.15699999999998</v>
      </c>
      <c r="T16" s="36"/>
      <c r="U16" s="34"/>
      <c r="V16" s="37"/>
      <c r="W16" s="38"/>
      <c r="X16" s="39"/>
      <c r="Y16" s="21"/>
      <c r="Z16" s="22"/>
    </row>
    <row r="17" spans="1:27" s="23" customFormat="1" ht="54.75" customHeight="1">
      <c r="A17" s="40">
        <v>2</v>
      </c>
      <c r="B17" s="41"/>
      <c r="C17" s="42" t="s">
        <v>32</v>
      </c>
      <c r="D17" s="43">
        <v>1979</v>
      </c>
      <c r="E17" s="44" t="s">
        <v>30</v>
      </c>
      <c r="F17" s="45">
        <v>20</v>
      </c>
      <c r="G17" s="46" t="s">
        <v>33</v>
      </c>
      <c r="H17" s="47">
        <v>227.38</v>
      </c>
      <c r="I17" s="47">
        <v>955.2</v>
      </c>
      <c r="J17" s="47">
        <v>1652.7</v>
      </c>
      <c r="K17" s="48">
        <v>2800.2</v>
      </c>
      <c r="L17" s="49">
        <f t="shared" ref="L17:M18" si="2">ROUND(P17/1.24,3)</f>
        <v>1032.874</v>
      </c>
      <c r="M17" s="50">
        <f t="shared" si="2"/>
        <v>832.96299999999997</v>
      </c>
      <c r="N17" s="51">
        <f t="shared" si="0"/>
        <v>244.56</v>
      </c>
      <c r="O17" s="52">
        <f t="shared" si="0"/>
        <v>197.226</v>
      </c>
      <c r="P17" s="50">
        <v>1280.7639999999999</v>
      </c>
      <c r="Q17" s="50">
        <v>1032.874</v>
      </c>
      <c r="R17" s="51">
        <f t="shared" si="1"/>
        <v>303.25400000000002</v>
      </c>
      <c r="S17" s="51">
        <f t="shared" si="1"/>
        <v>244.56</v>
      </c>
      <c r="T17" s="36"/>
      <c r="U17" s="34"/>
      <c r="V17" s="37"/>
      <c r="W17" s="38"/>
      <c r="X17" s="39"/>
      <c r="Y17" s="21"/>
      <c r="Z17" s="22"/>
    </row>
    <row r="18" spans="1:27" s="23" customFormat="1" ht="54.75" customHeight="1">
      <c r="A18" s="40">
        <v>3</v>
      </c>
      <c r="B18" s="41"/>
      <c r="C18" s="42" t="s">
        <v>34</v>
      </c>
      <c r="D18" s="43">
        <v>1977</v>
      </c>
      <c r="E18" s="42" t="s">
        <v>35</v>
      </c>
      <c r="F18" s="45">
        <v>109</v>
      </c>
      <c r="G18" s="46" t="s">
        <v>36</v>
      </c>
      <c r="H18" s="47">
        <f>512.42+413.4</f>
        <v>925.81999999999994</v>
      </c>
      <c r="I18" s="47">
        <v>4297.08</v>
      </c>
      <c r="J18" s="47">
        <v>5136.03</v>
      </c>
      <c r="K18" s="48">
        <f>4349.8+3553.8</f>
        <v>7903.6</v>
      </c>
      <c r="L18" s="49">
        <f t="shared" si="2"/>
        <v>2660.299</v>
      </c>
      <c r="M18" s="50">
        <f t="shared" si="2"/>
        <v>2145.402</v>
      </c>
      <c r="N18" s="51">
        <f t="shared" si="0"/>
        <v>629.89499999999998</v>
      </c>
      <c r="O18" s="52">
        <f t="shared" si="0"/>
        <v>507.98</v>
      </c>
      <c r="P18" s="50">
        <v>3298.7710000000002</v>
      </c>
      <c r="Q18" s="50">
        <v>2660.299</v>
      </c>
      <c r="R18" s="51">
        <f t="shared" si="1"/>
        <v>781.07</v>
      </c>
      <c r="S18" s="51">
        <f t="shared" si="1"/>
        <v>629.89499999999998</v>
      </c>
      <c r="T18" s="36"/>
      <c r="U18" s="34"/>
      <c r="V18" s="37"/>
      <c r="W18" s="38"/>
      <c r="X18" s="39"/>
      <c r="Y18" s="21"/>
      <c r="Z18" s="22"/>
    </row>
    <row r="19" spans="1:27" s="69" customFormat="1" ht="21.75" customHeight="1" thickBot="1">
      <c r="A19" s="53"/>
      <c r="B19" s="54"/>
      <c r="C19" s="55" t="s">
        <v>37</v>
      </c>
      <c r="D19" s="56"/>
      <c r="E19" s="57"/>
      <c r="F19" s="58">
        <f>SUM(F16:F18)</f>
        <v>184</v>
      </c>
      <c r="G19" s="59"/>
      <c r="H19" s="60">
        <f t="shared" ref="H19:S19" si="3">SUM(H16:H18)</f>
        <v>1623.1999999999998</v>
      </c>
      <c r="I19" s="60">
        <f t="shared" si="3"/>
        <v>7464.71</v>
      </c>
      <c r="J19" s="60">
        <f t="shared" si="3"/>
        <v>10649.619999999999</v>
      </c>
      <c r="K19" s="61">
        <f t="shared" si="3"/>
        <v>16957.16</v>
      </c>
      <c r="L19" s="62">
        <f t="shared" si="3"/>
        <v>5332.5169999999998</v>
      </c>
      <c r="M19" s="63">
        <f t="shared" si="3"/>
        <v>4300.4169999999995</v>
      </c>
      <c r="N19" s="63">
        <f t="shared" si="3"/>
        <v>1262.6120000000001</v>
      </c>
      <c r="O19" s="64">
        <f t="shared" si="3"/>
        <v>1018.236</v>
      </c>
      <c r="P19" s="63">
        <f t="shared" si="3"/>
        <v>6612.3220000000001</v>
      </c>
      <c r="Q19" s="63">
        <f t="shared" si="3"/>
        <v>5332.5169999999998</v>
      </c>
      <c r="R19" s="65">
        <f t="shared" si="3"/>
        <v>1565.6390000000001</v>
      </c>
      <c r="S19" s="64">
        <f t="shared" si="3"/>
        <v>1262.6120000000001</v>
      </c>
      <c r="T19" s="66"/>
      <c r="U19" s="66"/>
      <c r="V19" s="67"/>
      <c r="W19" s="68"/>
      <c r="X19" s="39"/>
      <c r="Z19" s="70"/>
      <c r="AA19" s="71"/>
    </row>
    <row r="20" spans="1:27">
      <c r="L20" s="72"/>
      <c r="M20" s="72"/>
      <c r="N20" s="72"/>
      <c r="O20" s="72"/>
      <c r="P20" s="72"/>
      <c r="Q20" s="72"/>
      <c r="R20" s="73"/>
      <c r="S20" s="74"/>
      <c r="T20" s="7"/>
      <c r="U20" s="7"/>
    </row>
    <row r="21" spans="1:27" s="7" customFormat="1" ht="15.75">
      <c r="A21" s="9"/>
      <c r="B21" s="9"/>
      <c r="C21" s="75"/>
      <c r="D21" s="23"/>
      <c r="E21" s="71"/>
      <c r="F21" s="12"/>
      <c r="G21" s="9"/>
      <c r="H21" s="10"/>
      <c r="I21" s="10"/>
      <c r="J21" s="10"/>
      <c r="K21" s="10"/>
      <c r="L21" s="9"/>
      <c r="M21" s="9"/>
      <c r="N21" s="9"/>
      <c r="O21" s="9"/>
      <c r="P21" s="9"/>
      <c r="Q21" s="9"/>
      <c r="R21" s="13"/>
      <c r="S21" s="76"/>
      <c r="V21" s="18"/>
      <c r="W21" s="5"/>
      <c r="X21" s="6"/>
      <c r="Z21" s="8"/>
      <c r="AA21" s="9"/>
    </row>
    <row r="22" spans="1:27" s="7" customFormat="1" ht="15.75">
      <c r="A22" s="9"/>
      <c r="B22" s="9"/>
      <c r="C22" s="75"/>
      <c r="D22" s="23"/>
      <c r="E22" s="71"/>
      <c r="F22" s="12"/>
      <c r="G22" s="9"/>
      <c r="H22" s="10"/>
      <c r="I22" s="10"/>
      <c r="J22" s="10"/>
      <c r="K22" s="10"/>
      <c r="L22" s="9"/>
      <c r="M22" s="9"/>
      <c r="N22" s="9"/>
      <c r="O22" s="10"/>
      <c r="P22" s="9"/>
      <c r="Q22" s="10"/>
      <c r="R22" s="13"/>
      <c r="S22" s="76"/>
      <c r="V22" s="18"/>
      <c r="W22" s="5"/>
      <c r="X22" s="6"/>
      <c r="Z22" s="8"/>
      <c r="AA22" s="9"/>
    </row>
    <row r="23" spans="1:27" s="7" customFormat="1" ht="15.75">
      <c r="A23" s="9"/>
      <c r="B23" s="9"/>
      <c r="C23" s="75"/>
      <c r="D23" s="23"/>
      <c r="E23" s="71"/>
      <c r="F23" s="12"/>
      <c r="G23" s="9"/>
      <c r="H23" s="10"/>
      <c r="I23" s="10"/>
      <c r="L23" s="9"/>
      <c r="M23" s="9"/>
      <c r="N23" s="9"/>
      <c r="O23" s="9"/>
      <c r="Q23" s="9"/>
      <c r="R23" s="10"/>
      <c r="S23" s="76"/>
      <c r="V23" s="18"/>
      <c r="W23" s="5"/>
      <c r="X23" s="6"/>
      <c r="Z23" s="8"/>
      <c r="AA23" s="9"/>
    </row>
    <row r="24" spans="1:27" ht="15">
      <c r="C24" s="77"/>
    </row>
    <row r="28" spans="1:27">
      <c r="G28" s="78">
        <v>1376.1110000000001</v>
      </c>
      <c r="H28" s="78"/>
      <c r="I28" s="79"/>
      <c r="J28" s="79"/>
    </row>
    <row r="29" spans="1:27">
      <c r="G29" s="78">
        <v>754.26199999999994</v>
      </c>
      <c r="H29" s="78"/>
      <c r="I29" s="79"/>
      <c r="J29" s="79"/>
    </row>
    <row r="30" spans="1:27">
      <c r="G30" s="78">
        <v>2446.4070000000002</v>
      </c>
      <c r="H30" s="78"/>
      <c r="I30" s="79"/>
      <c r="J30" s="79"/>
    </row>
    <row r="31" spans="1:27" s="13" customFormat="1">
      <c r="A31" s="9"/>
      <c r="B31" s="9"/>
      <c r="C31" s="9"/>
      <c r="D31" s="11"/>
      <c r="E31" s="9"/>
      <c r="F31" s="12"/>
      <c r="G31" s="9"/>
      <c r="H31" s="10"/>
      <c r="I31" s="10"/>
      <c r="J31" s="10"/>
      <c r="K31" s="10"/>
      <c r="L31" s="80"/>
      <c r="M31" s="80"/>
      <c r="N31" s="80"/>
      <c r="O31" s="80"/>
      <c r="P31" s="80"/>
      <c r="Q31" s="80"/>
      <c r="T31" s="9"/>
      <c r="U31" s="9"/>
      <c r="V31" s="18"/>
      <c r="W31" s="5"/>
      <c r="X31" s="6"/>
      <c r="Y31" s="7"/>
      <c r="Z31" s="8"/>
      <c r="AA31" s="9"/>
    </row>
  </sheetData>
  <autoFilter ref="A15:Z18">
    <filterColumn colId="11"/>
    <filterColumn colId="12"/>
    <filterColumn colId="13"/>
    <filterColumn colId="14"/>
    <filterColumn colId="15"/>
    <filterColumn colId="16"/>
  </autoFilter>
  <mergeCells count="17">
    <mergeCell ref="Q1:S1"/>
    <mergeCell ref="Q2:S2"/>
    <mergeCell ref="Q3:S3"/>
    <mergeCell ref="Q4:S4"/>
    <mergeCell ref="Q5:S5"/>
    <mergeCell ref="P13:S13"/>
    <mergeCell ref="T13:U13"/>
    <mergeCell ref="V13:V14"/>
    <mergeCell ref="A13:A15"/>
    <mergeCell ref="B13:B15"/>
    <mergeCell ref="C13:C15"/>
    <mergeCell ref="D13:D15"/>
    <mergeCell ref="E13:E15"/>
    <mergeCell ref="F13:F15"/>
    <mergeCell ref="G13:G15"/>
    <mergeCell ref="K13:K14"/>
    <mergeCell ref="L13:O13"/>
  </mergeCells>
  <printOptions horizontalCentered="1"/>
  <pageMargins left="0.86614173228346458" right="0.51181102362204722" top="0.55118110236220474" bottom="0.51181102362204722" header="0.31496062992125984" footer="0.31496062992125984"/>
  <pageSetup paperSize="9" scale="73" orientation="landscape" blackAndWhite="1" horizontalDpi="300" verticalDpi="300" r:id="rId1"/>
  <headerFooter alignWithMargins="0">
    <oddFooter>&amp;CPagina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Anexa nr.1</vt:lpstr>
      <vt:lpstr>'Anexa nr.1'!Print_Area</vt:lpstr>
      <vt:lpstr>'Anexa nr.1'!Print_Titles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secretariat</cp:lastModifiedBy>
  <cp:lastPrinted>2010-10-12T09:34:32Z</cp:lastPrinted>
  <dcterms:created xsi:type="dcterms:W3CDTF">2010-10-11T12:43:43Z</dcterms:created>
  <dcterms:modified xsi:type="dcterms:W3CDTF">2010-10-12T09:35:16Z</dcterms:modified>
</cp:coreProperties>
</file>